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5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<sst xmlns="http://schemas.openxmlformats.org/spreadsheetml/2006/main" count="11" uniqueCount="6">
  <si>
    <t>List Price</t>
  </si>
  <si>
    <t>Percent Off List</t>
  </si>
  <si>
    <t>Savings</t>
  </si>
  <si>
    <t xml:space="preserve">If you get here </t>
  </si>
  <si>
    <t>You PAID FULL RETAIL!</t>
  </si>
  <si>
    <r>
      <t>Omey's</t>
    </r>
    <r>
      <rPr>
        <b/>
        <i/>
        <sz val="16"/>
        <color indexed="12"/>
        <rFont val="Tahoma"/>
        <family val="2"/>
      </rPr>
      <t xml:space="preserve"> </t>
    </r>
    <r>
      <rPr>
        <b/>
        <i/>
        <sz val="16"/>
        <color indexed="10"/>
        <rFont val="Tahoma"/>
        <family val="2"/>
      </rPr>
      <t>UltraPower</t>
    </r>
    <r>
      <rPr>
        <b/>
        <sz val="16"/>
        <color indexed="12"/>
        <rFont val="Tahoma"/>
        <family val="2"/>
      </rPr>
      <t xml:space="preserve"> Perfomance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</si>
</sst>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6"/>
      <name val="Tahoma"/>
      <family val="2"/>
    </font>
    <font>
      <b/>
      <sz val="16"/>
      <color indexed="12"/>
      <name val="Tahoma"/>
      <family val="2"/>
    </font>
    <font>
      <b/>
      <i/>
      <sz val="16"/>
      <color indexed="12"/>
      <name val="Tahoma"/>
      <family val="2"/>
    </font>
    <font>
      <b/>
      <i/>
      <sz val="16"/>
      <color indexed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12" width="11.140625" style="0" bestFit="1" customWidth="1"/>
  </cols>
  <sheetData>
    <row r="1" spans="1:9" s="12" customFormat="1" ht="19.5">
      <c r="A1" s="9"/>
      <c r="B1" s="10"/>
      <c r="C1" s="10"/>
      <c r="D1" s="11" t="s">
        <v>5</v>
      </c>
      <c r="E1" s="11"/>
      <c r="F1" s="11"/>
      <c r="G1" s="9"/>
      <c r="H1" s="9"/>
      <c r="I1" s="9"/>
    </row>
    <row r="2" ht="26.25" customHeight="1">
      <c r="D2" s="3" t="s">
        <v>1</v>
      </c>
    </row>
    <row r="3" spans="1:8" ht="12.75">
      <c r="A3" s="7" t="s">
        <v>0</v>
      </c>
      <c r="B3" s="8">
        <v>-0.4</v>
      </c>
      <c r="C3" s="8">
        <v>-0.39</v>
      </c>
      <c r="D3" s="8">
        <v>-0.38</v>
      </c>
      <c r="E3" s="8">
        <v>-0.37</v>
      </c>
      <c r="F3" s="8">
        <v>-0.36</v>
      </c>
      <c r="G3" s="8">
        <v>-0.35</v>
      </c>
      <c r="H3" s="8">
        <v>-0.34</v>
      </c>
    </row>
    <row r="4" spans="1:8" s="2" customFormat="1" ht="12.75">
      <c r="A4" s="6">
        <v>115000</v>
      </c>
      <c r="B4" s="6">
        <f>A4*(1-40%)</f>
        <v>69000</v>
      </c>
      <c r="C4" s="6">
        <f>A4*(1-39%)</f>
        <v>70150</v>
      </c>
      <c r="D4" s="6">
        <f>A4*(1-38%)</f>
        <v>71300</v>
      </c>
      <c r="E4" s="6">
        <f>A4*(1-37%)</f>
        <v>72450</v>
      </c>
      <c r="F4" s="6">
        <f>A4*(1-36%)</f>
        <v>73600</v>
      </c>
      <c r="G4" s="6">
        <f>A4*(1-35%)</f>
        <v>74750</v>
      </c>
      <c r="H4" s="6">
        <f>A4*(1-34%)</f>
        <v>75899.99999999999</v>
      </c>
    </row>
    <row r="5" spans="1:8" ht="12.75">
      <c r="A5" s="7" t="s">
        <v>2</v>
      </c>
      <c r="B5" s="6">
        <f>A4-B4</f>
        <v>46000</v>
      </c>
      <c r="C5" s="6">
        <f>A4-C4</f>
        <v>44850</v>
      </c>
      <c r="D5" s="6">
        <f>A4-D4</f>
        <v>43700</v>
      </c>
      <c r="E5" s="6">
        <f>A4-E4</f>
        <v>42550</v>
      </c>
      <c r="F5" s="6">
        <f>A4-F4</f>
        <v>41400</v>
      </c>
      <c r="G5" s="6">
        <f>A4-G4</f>
        <v>40250</v>
      </c>
      <c r="H5" s="6">
        <f>A4-H4</f>
        <v>39100.000000000015</v>
      </c>
    </row>
    <row r="6" spans="1:8" ht="12.75">
      <c r="A6" s="7"/>
      <c r="B6" s="6"/>
      <c r="C6" s="6"/>
      <c r="D6" s="6"/>
      <c r="E6" s="7"/>
      <c r="F6" s="7"/>
      <c r="G6" s="7"/>
      <c r="H6" s="7"/>
    </row>
    <row r="7" spans="1:8" ht="12.75">
      <c r="A7" s="7"/>
      <c r="B7" s="8">
        <v>-0.33</v>
      </c>
      <c r="C7" s="8">
        <v>-0.32</v>
      </c>
      <c r="D7" s="8">
        <v>-0.31</v>
      </c>
      <c r="E7" s="8">
        <v>-0.3</v>
      </c>
      <c r="F7" s="8">
        <v>-0.29</v>
      </c>
      <c r="G7" s="8">
        <v>-0.28</v>
      </c>
      <c r="H7" s="8">
        <v>-0.27</v>
      </c>
    </row>
    <row r="8" spans="1:8" ht="12.75">
      <c r="A8" s="7"/>
      <c r="B8" s="6">
        <f>A4*(1-33%)</f>
        <v>77049.99999999999</v>
      </c>
      <c r="C8" s="6">
        <f>A4*(1-32%)</f>
        <v>78200</v>
      </c>
      <c r="D8" s="6">
        <f>A4*(1-31%)</f>
        <v>79350</v>
      </c>
      <c r="E8" s="6">
        <f>A4*(1-30%)</f>
        <v>80500</v>
      </c>
      <c r="F8" s="6">
        <f>A4*(1-29%)</f>
        <v>81650</v>
      </c>
      <c r="G8" s="6">
        <f>A4*(1-28%)</f>
        <v>82800</v>
      </c>
      <c r="H8" s="6">
        <f>A4*(1-27%)</f>
        <v>83950</v>
      </c>
    </row>
    <row r="9" spans="1:8" ht="12.75">
      <c r="A9" s="7" t="s">
        <v>2</v>
      </c>
      <c r="B9" s="6">
        <f>A4-B8</f>
        <v>37950.000000000015</v>
      </c>
      <c r="C9" s="6">
        <f>A4-C8</f>
        <v>36800</v>
      </c>
      <c r="D9" s="6">
        <f>A4-D8</f>
        <v>35650</v>
      </c>
      <c r="E9" s="6">
        <f>A4-E8</f>
        <v>34500</v>
      </c>
      <c r="F9" s="6">
        <f>A4-F8</f>
        <v>33350</v>
      </c>
      <c r="G9" s="6">
        <f>A4-G8</f>
        <v>32200</v>
      </c>
      <c r="H9" s="6">
        <f>A4-H8</f>
        <v>31050</v>
      </c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/>
      <c r="B11" s="8">
        <v>-0.26</v>
      </c>
      <c r="C11" s="8">
        <v>-0.25</v>
      </c>
      <c r="D11" s="8">
        <v>-0.24</v>
      </c>
      <c r="E11" s="8">
        <v>-0.23</v>
      </c>
      <c r="F11" s="8">
        <v>-0.22</v>
      </c>
      <c r="G11" s="8">
        <v>-0.21</v>
      </c>
      <c r="H11" s="8">
        <v>-0.2</v>
      </c>
    </row>
    <row r="12" spans="1:8" ht="12.75">
      <c r="A12" s="7"/>
      <c r="B12" s="6">
        <f>A4*(1-26%)</f>
        <v>85100</v>
      </c>
      <c r="C12" s="6">
        <f>A4*(1-25%)</f>
        <v>86250</v>
      </c>
      <c r="D12" s="6">
        <f>A4*(1-24%)</f>
        <v>87400</v>
      </c>
      <c r="E12" s="6">
        <f>A4*(1-23%)</f>
        <v>88550</v>
      </c>
      <c r="F12" s="6">
        <f>A4*(1-23%)</f>
        <v>88550</v>
      </c>
      <c r="G12" s="6">
        <f>A4*(1-21%)</f>
        <v>90850</v>
      </c>
      <c r="H12" s="6">
        <f>A4*(1-20%)</f>
        <v>92000</v>
      </c>
    </row>
    <row r="13" spans="1:8" ht="12.75">
      <c r="A13" s="7" t="s">
        <v>2</v>
      </c>
      <c r="B13" s="6">
        <f>A4-B12</f>
        <v>29900</v>
      </c>
      <c r="C13" s="6">
        <f>A4-C12</f>
        <v>28750</v>
      </c>
      <c r="D13" s="6">
        <f>A4-D12</f>
        <v>27600</v>
      </c>
      <c r="E13" s="6">
        <f>A4-E12</f>
        <v>26450</v>
      </c>
      <c r="F13" s="6">
        <f>A4-F12</f>
        <v>26450</v>
      </c>
      <c r="G13" s="6">
        <f>A4-G12</f>
        <v>24150</v>
      </c>
      <c r="H13" s="6">
        <f>A4-H12</f>
        <v>23000</v>
      </c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8">
        <v>-0.19</v>
      </c>
      <c r="C15" s="8">
        <v>-0.18</v>
      </c>
      <c r="D15" s="8">
        <v>-0.17</v>
      </c>
      <c r="E15" s="8">
        <v>-0.16</v>
      </c>
      <c r="F15" s="8">
        <v>-0.15</v>
      </c>
      <c r="G15" s="8">
        <v>-0.14</v>
      </c>
      <c r="H15" s="8">
        <v>-0.13</v>
      </c>
    </row>
    <row r="16" spans="1:8" ht="12.75">
      <c r="A16" s="7"/>
      <c r="B16" s="6">
        <f>A4*(1-19%)</f>
        <v>93150</v>
      </c>
      <c r="C16" s="6">
        <f>A4*(1-18%)</f>
        <v>94300</v>
      </c>
      <c r="D16" s="6">
        <f>A4*(1-17%)</f>
        <v>95450</v>
      </c>
      <c r="E16" s="6">
        <f>A4*(1-16%)</f>
        <v>96600</v>
      </c>
      <c r="F16" s="6">
        <f>A4*(1-15%)</f>
        <v>97750</v>
      </c>
      <c r="G16" s="6">
        <f>A4*(1-14%)</f>
        <v>98900</v>
      </c>
      <c r="H16" s="6">
        <f>A4*(1-13%)</f>
        <v>100050</v>
      </c>
    </row>
    <row r="17" spans="1:8" ht="12.75">
      <c r="A17" s="7" t="s">
        <v>2</v>
      </c>
      <c r="B17" s="6">
        <f>A4-B16</f>
        <v>21850</v>
      </c>
      <c r="C17" s="6">
        <f>A4-C16</f>
        <v>20700</v>
      </c>
      <c r="D17" s="6">
        <f>A4-D16</f>
        <v>19550</v>
      </c>
      <c r="E17" s="6">
        <f>A4-E16</f>
        <v>18400</v>
      </c>
      <c r="F17" s="6">
        <f>A4-F16</f>
        <v>17250</v>
      </c>
      <c r="G17" s="6">
        <f>A4-G16</f>
        <v>16100</v>
      </c>
      <c r="H17" s="6">
        <f>A4-H16</f>
        <v>14950</v>
      </c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/>
      <c r="B19" s="8">
        <v>-0.12</v>
      </c>
      <c r="C19" s="8">
        <v>-0.11</v>
      </c>
      <c r="D19" s="8">
        <v>-0.1</v>
      </c>
      <c r="E19" s="8">
        <v>-0.09</v>
      </c>
      <c r="F19" s="8">
        <v>-0.08</v>
      </c>
      <c r="G19" s="8">
        <v>-0.07</v>
      </c>
      <c r="H19" s="8">
        <v>-0.06</v>
      </c>
    </row>
    <row r="20" spans="1:8" ht="12.75">
      <c r="A20" s="7"/>
      <c r="B20" s="6">
        <f>A4*(1-12%)</f>
        <v>101200</v>
      </c>
      <c r="C20" s="6">
        <f>A4*(1-11%)</f>
        <v>102350</v>
      </c>
      <c r="D20" s="6">
        <f>A4*(1-10%)</f>
        <v>103500</v>
      </c>
      <c r="E20" s="6">
        <f>A4*(1-9%)</f>
        <v>104650</v>
      </c>
      <c r="F20" s="6">
        <f>A4*(1-8%)</f>
        <v>105800</v>
      </c>
      <c r="G20" s="6">
        <f>A4*(1-7%)</f>
        <v>106950</v>
      </c>
      <c r="H20" s="6">
        <f>A4*(1-6%)</f>
        <v>108100</v>
      </c>
    </row>
    <row r="21" spans="1:8" ht="12.75">
      <c r="A21" s="7" t="s">
        <v>2</v>
      </c>
      <c r="B21" s="6">
        <f>A4-B20</f>
        <v>13800</v>
      </c>
      <c r="C21" s="6">
        <f>A4-C20</f>
        <v>12650</v>
      </c>
      <c r="D21" s="6">
        <f>A4-D20</f>
        <v>11500</v>
      </c>
      <c r="E21" s="6">
        <f>A4-E20</f>
        <v>10350</v>
      </c>
      <c r="F21" s="6">
        <f>A4-F20</f>
        <v>9200</v>
      </c>
      <c r="G21" s="6">
        <f>A4-G20</f>
        <v>8050</v>
      </c>
      <c r="H21" s="6">
        <f>A4-H20</f>
        <v>6900</v>
      </c>
    </row>
    <row r="22" spans="1:6" ht="12.75">
      <c r="A22" s="7"/>
      <c r="B22" s="7"/>
      <c r="C22" s="7"/>
      <c r="D22" s="7"/>
      <c r="E22" s="7"/>
      <c r="F22" s="7"/>
    </row>
    <row r="23" spans="1:8" ht="12.75">
      <c r="A23" s="7"/>
      <c r="B23" s="8">
        <v>-0.05</v>
      </c>
      <c r="C23" s="8">
        <v>-0.04</v>
      </c>
      <c r="D23" s="8">
        <v>-0.03</v>
      </c>
      <c r="E23" s="8">
        <v>-0.02</v>
      </c>
      <c r="F23" s="8">
        <v>-0.01</v>
      </c>
      <c r="H23" s="1"/>
    </row>
    <row r="24" spans="1:8" ht="12.75">
      <c r="A24" s="7"/>
      <c r="B24" s="6">
        <f>A4*(1-5%)</f>
        <v>109250</v>
      </c>
      <c r="C24" s="6">
        <f>A4*(1-4%)</f>
        <v>110400</v>
      </c>
      <c r="D24" s="6">
        <f>A4*(1-3%)</f>
        <v>111550</v>
      </c>
      <c r="E24" s="6">
        <f>A4*(1-2%)</f>
        <v>112700</v>
      </c>
      <c r="F24" s="6">
        <f>A4*(1-1%)</f>
        <v>113850</v>
      </c>
      <c r="G24" s="4" t="s">
        <v>3</v>
      </c>
      <c r="H24" s="2"/>
    </row>
    <row r="25" spans="1:8" ht="12.75">
      <c r="A25" s="7" t="s">
        <v>2</v>
      </c>
      <c r="B25" s="6">
        <f>A4-B24</f>
        <v>5750</v>
      </c>
      <c r="C25" s="6">
        <f>A4-C24</f>
        <v>4600</v>
      </c>
      <c r="D25" s="6">
        <f>A4-D24</f>
        <v>3450</v>
      </c>
      <c r="E25" s="6">
        <f>A4-E24</f>
        <v>2300</v>
      </c>
      <c r="F25" s="6">
        <f>A4-F24</f>
        <v>1150</v>
      </c>
      <c r="G25" s="5" t="s">
        <v>4</v>
      </c>
      <c r="H25" s="5"/>
    </row>
  </sheetData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User</dc:creator>
  <cp:keywords/>
  <dc:description/>
  <cp:lastModifiedBy>Oemy's UltraPower Performance</cp:lastModifiedBy>
  <cp:lastPrinted>2002-11-20T17:49:35Z</cp:lastPrinted>
  <dcterms:created xsi:type="dcterms:W3CDTF">2002-11-20T02:30:58Z</dcterms:created>
  <dcterms:modified xsi:type="dcterms:W3CDTF">2007-11-24T13:57:38Z</dcterms:modified>
  <cp:category/>
  <cp:version/>
  <cp:contentType/>
  <cp:contentStatus/>
</cp:coreProperties>
</file>